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definedNames>
    <definedName function="false" hidden="false" localSheetId="2" name="_xlnm._FilterDatabase" vbProcedure="false">Maggiorazioni!$A$4:$B$114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<sst xmlns="http://schemas.openxmlformats.org/spreadsheetml/2006/main" count="339" uniqueCount="182">
  <si>
    <t xml:space="preserve">DIRITTO ANNUALE 2020 -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</si>
  <si>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</si>
  <si>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</si>
  <si>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</si>
  <si>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2019 (Euro): </t>
  </si>
  <si>
    <t xml:space="preserve">Sigla provincia della SEDE : </t>
  </si>
  <si>
    <t xml:space="preserve">CN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</si>
  <si>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</si>
  <si>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</si>
  <si>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</si>
  <si>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</si>
  <si>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</si>
  <si>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</si>
  <si>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</si>
  <si>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</si>
  <si>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</si>
  <si>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</si>
  <si>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</si>
  <si>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</si>
  <si>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</si>
  <si>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</si>
  <si>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</si>
  <si>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</si>
  <si>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</si>
  <si>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</si>
  <si>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</si>
  <si>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</si>
  <si>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</si>
  <si>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</si>
  <si>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</si>
  <si>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</si>
  <si>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</si>
  <si>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</si>
  <si>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</si>
  <si>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31.12.2019):</t>
  </si>
  <si>
    <t xml:space="preserve">Numero unità locali in provincia già iscritte al 31.12.2019: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</si>
  <si>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</si>
  <si>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</si>
  <si>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</si>
  <si>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</si>
  <si>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</si>
  <si>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</si>
  <si>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</si>
  <si>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31.12.2019):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</si>
  <si>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</si>
  <si>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</si>
  <si>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</si>
  <si>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</si>
  <si>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</si>
  <si>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</si>
  <si>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</si>
  <si>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</si>
  <si>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</si>
  <si>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</si>
  <si>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</si>
  <si>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</si>
  <si>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</si>
  <si>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AN</t>
  </si>
  <si>
    <t xml:space="preserve">Importi dovuti per imprese in sezione speciale </t>
  </si>
  <si>
    <t xml:space="preserve">Impresa individuale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</si>
  <si>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</si>
  <si>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</si>
  <si>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</si>
  <si>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</si>
  <si>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</si>
  <si>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</si>
  <si>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</si>
  <si>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31.12.2019) - NON si applica per i soggetti REA:</t>
  </si>
  <si>
    <t xml:space="preserve">Esempio C – Importo per N. unita' locali fuori provincia (già iscritte al 31.12.2019  - NON si applica per i soggetti REA:</t>
  </si>
  <si>
    <t xml:space="preserve">Arrotondamento all'unita' di euro - Imp. da indicare delega F24</t>
  </si>
  <si>
    <t xml:space="preserve">ZZ</t>
  </si>
  <si>
    <t xml:space="preserve">Elenco delle CCIAA che applicano la maggiorazione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</si>
  <si>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</si>
  <si>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</si>
  <si>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</si>
  <si>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</si>
  <si>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</si>
  <si>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</si>
  <si>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</si>
  <si>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</si>
  <si>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</si>
  <si>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</si>
  <si>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</si>
  <si>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</si>
  <si>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</si>
  <si>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</si>
  <si>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</si>
  <si>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</si>
  <si>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</si>
  <si>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</si>
  <si>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</si>
  <si>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</si>
  <si>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</si>
  <si>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</si>
  <si>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</si>
  <si>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</si>
  <si>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</si>
  <si>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</si>
  <si>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</si>
  <si>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</si>
  <si>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</si>
  <si>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</si>
  <si>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</si>
  <si>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</si>
  <si>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</si>
  <si>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</si>
  <si>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</si>
  <si>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</si>
  <si>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</si>
  <si>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</si>
  <si>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</si>
  <si>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</si>
  <si>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</si>
  <si>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</si>
  <si>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</si>
  <si>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</si>
  <si>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</si>
  <si>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</si>
  <si>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</si>
  <si>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</si>
  <si>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</si>
  <si>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</si>
  <si>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</si>
  <si>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</si>
  <si>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</si>
  <si>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</si>
  <si>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</si>
  <si>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</si>
  <si>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</si>
  <si>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</si>
  <si>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</si>
  <si>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</si>
  <si>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</si>
  <si>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</si>
  <si>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</si>
  <si>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</si>
  <si>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</si>
  <si>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</si>
  <si>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</si>
  <si>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</si>
  <si>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</si>
  <si>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</si>
  <si>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</si>
  <si>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</si>
  <si>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</si>
  <si>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</si>
  <si>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</si>
  <si>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</si>
  <si>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</si>
  <si>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</si>
  <si>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</si>
  <si>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</si>
  <si>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</si>
  <si>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</si>
  <si>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</si>
  <si>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</si>
  <si>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</si>
  <si>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</si>
  <si>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</si>
  <si>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</si>
  <si>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</si>
  <si>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</si>
  <si>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</si>
  <si>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</si>
  <si>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</si>
  <si>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</si>
  <si>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</si>
  <si>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</si>
  <si>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</si>
  <si>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</si>
  <si>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</si>
  <si>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</si>
  <si>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</si>
  <si>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</si>
  <si>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</si>
  <si>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</si>
  <si>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</si>
  <si>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</si>
  <si>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</si>
  <si>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</si>
  <si>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XX</t>
  </si>
  <si>
    <t xml:space="preserve">di esempio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</si>
</sst>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 val="true"/>
      <i val="true"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57240</xdr:colOff>
      <xdr:row>34</xdr:row>
      <xdr:rowOff>37440</xdr:rowOff>
    </xdr:from>
    <xdr:to>
      <xdr:col>7</xdr:col>
      <xdr:colOff>675720</xdr:colOff>
      <xdr:row>36</xdr:row>
      <xdr:rowOff>93960</xdr:rowOff>
    </xdr:to>
    <xdr:sp>
      <xdr:nvSpPr>
        <xdr:cNvPr id="0" name="CustomShape 1"/>
        <xdr:cNvSpPr/>
      </xdr:nvSpPr>
      <xdr:spPr>
        <a:xfrm flipV="1">
          <a:off x="5681880" y="6190560"/>
          <a:ext cx="1948680" cy="38016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66600</xdr:colOff>
      <xdr:row>31</xdr:row>
      <xdr:rowOff>18360</xdr:rowOff>
    </xdr:from>
    <xdr:to>
      <xdr:col>7</xdr:col>
      <xdr:colOff>685080</xdr:colOff>
      <xdr:row>33</xdr:row>
      <xdr:rowOff>84240</xdr:rowOff>
    </xdr:to>
    <xdr:sp>
      <xdr:nvSpPr>
        <xdr:cNvPr id="1" name="CustomShape 1"/>
        <xdr:cNvSpPr/>
      </xdr:nvSpPr>
      <xdr:spPr>
        <a:xfrm flipV="1">
          <a:off x="5691240" y="5513760"/>
          <a:ext cx="1948680" cy="38988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8.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9" min="8" style="1" width="19.42"/>
    <col collapsed="false" customWidth="true" hidden="false" outlineLevel="0" max="10" min="10" style="1" width="22.7"/>
    <col collapsed="false" customWidth="true" hidden="false" outlineLevel="0" max="11" min="11" style="1" width="19.14"/>
    <col collapsed="false" customWidth="false" hidden="false" outlineLevel="0" max="256" min="12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250000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IF(H6&lt;&gt;"",(VLOOKUP($H$6,Maggiorazioni!$A$5:$B$114,2,0)),0)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2.75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2.75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2.75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150000</v>
      </c>
      <c r="G13" s="26" t="n">
        <v>0.00015</v>
      </c>
      <c r="H13" s="27" t="n">
        <f aca="false">ROUND(F13*G13,5)</f>
        <v>22.5</v>
      </c>
      <c r="I13" s="27"/>
    </row>
    <row r="14" customFormat="false" ht="12.75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2.75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2.75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2.75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2.75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2.75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2.75" hidden="false" customHeight="false" outlineLevel="0" collapsed="false">
      <c r="F20" s="31"/>
      <c r="G20" s="31"/>
      <c r="H20" s="27" t="n">
        <f aca="false">IF(SUM(H12:H19)&gt;40000,40000,SUM(H12:H19))</f>
        <v>222.5</v>
      </c>
      <c r="I20" s="32" t="s">
        <v>25</v>
      </c>
    </row>
    <row r="21" customFormat="false" ht="12.75" hidden="false" customHeight="false" outlineLevel="0" collapsed="false">
      <c r="F21" s="31"/>
      <c r="G21" s="31"/>
      <c r="H21" s="25"/>
      <c r="I21" s="25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1"/>
    </row>
    <row r="24" customFormat="false" ht="12.75" hidden="false" customHeight="false" outlineLevel="0" collapsed="false">
      <c r="A24" s="21"/>
      <c r="B24" s="31" t="s">
        <v>27</v>
      </c>
      <c r="F24" s="27" t="n">
        <f aca="false">ROUND(H20,5)</f>
        <v>222.5</v>
      </c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F25" s="27" t="n">
        <f aca="false">ROUND($H$7*F24,5)</f>
        <v>44.5</v>
      </c>
      <c r="G25" s="31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F26" s="27" t="n">
        <f aca="false">ROUND(SUM(F24:F25),5)</f>
        <v>267</v>
      </c>
      <c r="G26" s="31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F27" s="27" t="n">
        <f aca="false">F26-(F26*0.5)</f>
        <v>133.5</v>
      </c>
      <c r="G27" s="31"/>
      <c r="I27" s="35"/>
      <c r="J27" s="27"/>
      <c r="K27" s="36"/>
    </row>
    <row r="28" customFormat="false" ht="12.75" hidden="false" customHeight="false" outlineLevel="0" collapsed="false">
      <c r="B28" s="1" t="s">
        <v>31</v>
      </c>
      <c r="F28" s="24" t="n">
        <f aca="false">ROUND(F27,2)</f>
        <v>133.5</v>
      </c>
      <c r="I28" s="35"/>
      <c r="J28" s="24"/>
      <c r="K28" s="36"/>
    </row>
    <row r="29" customFormat="false" ht="12.75" hidden="false" customHeight="false" outlineLevel="0" collapsed="false">
      <c r="B29" s="1" t="s">
        <v>32</v>
      </c>
      <c r="F29" s="37" t="n">
        <f aca="false">ROUND(F28,0)</f>
        <v>134</v>
      </c>
      <c r="G29" s="38" t="s">
        <v>33</v>
      </c>
      <c r="H29" s="39"/>
      <c r="I29" s="40"/>
      <c r="J29" s="37"/>
      <c r="K29" s="41"/>
    </row>
    <row r="31" customFormat="false" ht="12.75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0</v>
      </c>
    </row>
    <row r="35" customFormat="false" ht="12.75" hidden="false" customHeight="false" outlineLevel="0" collapsed="false">
      <c r="A35" s="21"/>
      <c r="B35" s="31" t="s">
        <v>27</v>
      </c>
      <c r="F35" s="27" t="n">
        <f aca="false">ROUND(H20,5)</f>
        <v>222.5</v>
      </c>
    </row>
    <row r="36" customFormat="false" ht="12.75" hidden="false" customHeight="false" outlineLevel="0" collapsed="false">
      <c r="A36" s="21"/>
      <c r="B36" s="31" t="s">
        <v>36</v>
      </c>
      <c r="F36" s="27" t="n">
        <f aca="false">ROUND(IF(F35*20%&gt;200,200,F35*20%),5)</f>
        <v>44.5</v>
      </c>
    </row>
    <row r="37" customFormat="false" ht="12.75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2.75" hidden="false" customHeight="false" outlineLevel="0" collapsed="false">
      <c r="B38" s="31" t="s">
        <v>38</v>
      </c>
      <c r="F38" s="27" t="n">
        <f aca="false">SUM(F35+F37)</f>
        <v>222.5</v>
      </c>
    </row>
    <row r="39" customFormat="false" ht="12.75" hidden="false" customHeight="false" outlineLevel="0" collapsed="false">
      <c r="B39" s="31" t="s">
        <v>39</v>
      </c>
      <c r="F39" s="27" t="n">
        <f aca="false">F38*$H$7</f>
        <v>44.5</v>
      </c>
    </row>
    <row r="40" customFormat="false" ht="12.75" hidden="false" customHeight="false" outlineLevel="0" collapsed="false">
      <c r="A40" s="21"/>
      <c r="B40" s="31" t="s">
        <v>40</v>
      </c>
      <c r="F40" s="27" t="n">
        <f aca="false">ROUND(SUM(F38+F39),5)</f>
        <v>267</v>
      </c>
      <c r="G40" s="31"/>
    </row>
    <row r="41" customFormat="false" ht="12.75" hidden="false" customHeight="false" outlineLevel="0" collapsed="false">
      <c r="A41" s="21"/>
      <c r="B41" s="31" t="s">
        <v>41</v>
      </c>
      <c r="F41" s="27" t="n">
        <f aca="false">ROUND(F40-(F40*0.5),5)</f>
        <v>133.5</v>
      </c>
      <c r="G41" s="31"/>
    </row>
    <row r="42" customFormat="false" ht="12.75" hidden="false" customHeight="false" outlineLevel="0" collapsed="false">
      <c r="B42" s="1" t="s">
        <v>31</v>
      </c>
      <c r="F42" s="24" t="n">
        <f aca="false">ROUND(F41,2)</f>
        <v>133.5</v>
      </c>
      <c r="J42" s="42"/>
    </row>
    <row r="43" customFormat="false" ht="12.75" hidden="false" customHeight="false" outlineLevel="0" collapsed="false">
      <c r="B43" s="1" t="s">
        <v>42</v>
      </c>
      <c r="F43" s="37" t="n">
        <f aca="false">ROUND(F42,0)</f>
        <v>134</v>
      </c>
      <c r="G43" s="38" t="s">
        <v>33</v>
      </c>
      <c r="H43" s="39"/>
      <c r="I43" s="39"/>
      <c r="J43" s="42"/>
    </row>
    <row r="44" customFormat="false" ht="12.75" hidden="false" customHeight="false" outlineLevel="0" collapsed="false">
      <c r="F44" s="43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3.5" hidden="false" customHeight="false" outlineLevel="0" collapsed="false">
      <c r="A46" s="44"/>
    </row>
    <row r="47" customFormat="false" ht="51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75" hidden="false" customHeight="false" outlineLevel="0" collapsed="false">
      <c r="C48" s="50" t="s">
        <v>53</v>
      </c>
      <c r="D48" s="51" t="n">
        <f aca="false">IF(C48&lt;&gt;"",VLOOKUP(C48,Maggiorazioni!$A$5:$B$114,2,0),0)</f>
        <v>0.12</v>
      </c>
      <c r="E48" s="52" t="n">
        <v>1</v>
      </c>
      <c r="F48" s="30" t="n">
        <f aca="false">IF(AND(C48&lt;&gt;"",E48&gt;0),IF($H$20*20%&gt;200,200,$H$20*20%),0)</f>
        <v>44.5</v>
      </c>
      <c r="G48" s="30" t="n">
        <f aca="false">(F48*E48)</f>
        <v>44.5</v>
      </c>
      <c r="H48" s="30" t="n">
        <f aca="false">ROUND((G48*D48+G48),5)</f>
        <v>49.84</v>
      </c>
      <c r="I48" s="30" t="n">
        <f aca="false">H48-(H48*0.5)</f>
        <v>24.92</v>
      </c>
      <c r="J48" s="53" t="n">
        <f aca="false">ROUND(I48,2)</f>
        <v>24.92</v>
      </c>
      <c r="K48" s="54" t="n">
        <f aca="false">ROUND(J48,0)</f>
        <v>25</v>
      </c>
    </row>
    <row r="49" customFormat="false" ht="12.8" hidden="false" customHeight="false" outlineLevel="0" collapsed="false">
      <c r="C49" s="50"/>
      <c r="D49" s="51" t="n">
        <f aca="false">IF(C49&lt;&gt;"",VLOOKUP(C49,Maggiorazioni!$A$5:$B$114,2,0),0)</f>
        <v>0</v>
      </c>
      <c r="E49" s="52"/>
      <c r="F49" s="30" t="n">
        <f aca="false">IF(AND(C49&lt;&gt;"",E49&gt;0),IF($H$20*20%&gt;200,200,$H$20*20%),0)</f>
        <v>0</v>
      </c>
      <c r="G49" s="30" t="n">
        <f aca="false">(F49*E49)</f>
        <v>0</v>
      </c>
      <c r="H49" s="30" t="n">
        <f aca="false">ROUND((G49*D49+G49),5)</f>
        <v>0</v>
      </c>
      <c r="I49" s="30" t="n">
        <f aca="false">H49-(H49*0.5)</f>
        <v>0</v>
      </c>
      <c r="J49" s="53" t="n">
        <f aca="false">ROUND(I49,2)</f>
        <v>0</v>
      </c>
      <c r="K49" s="54" t="n">
        <f aca="false">ROUND(J49,0)</f>
        <v>0</v>
      </c>
    </row>
    <row r="50" customFormat="false" ht="12.8" hidden="false" customHeight="false" outlineLevel="0" collapsed="false">
      <c r="C50" s="50"/>
      <c r="D50" s="51" t="n">
        <f aca="false">IF(C50&lt;&gt;"",VLOOKUP(C50,Maggiorazioni!$A$5:$B$114,2,0),0)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4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IF(C51&lt;&gt;"",VLOOKUP(C51,Maggiorazioni!$A$5:$B$114,2,0),0)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4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IF(C52&lt;&gt;"",VLOOKUP(C52,Maggiorazioni!$A$5:$B$114,2,0),0)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4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IF(C53&lt;&gt;"",VLOOKUP(C53,Maggiorazioni!$A$5:$B$114,2,0),0)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4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IF(C54&lt;&gt;"",VLOOKUP(C54,Maggiorazioni!$A$5:$B$114,2,0),0)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4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IF(C55&lt;&gt;"",VLOOKUP(C55,Maggiorazioni!$A$5:$B$114,2,0),0)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4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IF(C56&lt;&gt;"",VLOOKUP(C56,Maggiorazioni!$A$5:$B$114,2,0),0)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4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IF(C57&lt;&gt;"",VLOOKUP(C57,Maggiorazioni!$A$5:$B$114,2,0),0)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4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IF(C58&lt;&gt;"",VLOOKUP(C58,Maggiorazioni!$A$5:$B$114,2,0),0)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4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IF(C59&lt;&gt;"",VLOOKUP(C59,Maggiorazioni!$A$5:$B$114,2,0),0)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4" t="n">
        <f aca="false">ROUND(J59,0)</f>
        <v>0</v>
      </c>
    </row>
    <row r="60" customFormat="false" ht="13.5" hidden="false" customHeight="false" outlineLevel="0" collapsed="false">
      <c r="C60" s="55"/>
      <c r="D60" s="56" t="n">
        <f aca="false">IF(C60&lt;&gt;"",VLOOKUP(C60,Maggiorazioni!$A$5:$B$114,2,0),0)</f>
        <v>0</v>
      </c>
      <c r="E60" s="57"/>
      <c r="F60" s="58" t="n">
        <f aca="false">IF(AND(C60&lt;&gt;"",E60&gt;0),IF($H$20*20%&gt;200,200,$H$20*20%),0)</f>
        <v>0</v>
      </c>
      <c r="G60" s="58" t="n">
        <f aca="false">(F60*E60)</f>
        <v>0</v>
      </c>
      <c r="H60" s="58" t="n">
        <f aca="false">ROUND((G60*D60+G60),5)</f>
        <v>0</v>
      </c>
      <c r="I60" s="58" t="n">
        <f aca="false">H60-(H60*0.5)</f>
        <v>0</v>
      </c>
      <c r="J60" s="59" t="n">
        <f aca="false">ROUND(I60,2)</f>
        <v>0</v>
      </c>
      <c r="K60" s="60" t="n">
        <f aca="false">ROUND(J60,0)</f>
        <v>0</v>
      </c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8" min="8" style="1" width="19.42"/>
    <col collapsed="false" customWidth="true" hidden="false" outlineLevel="0" max="9" min="9" style="1" width="22.7"/>
    <col collapsed="false" customWidth="true" hidden="false" outlineLevel="0" max="10" min="10" style="1" width="23.01"/>
    <col collapsed="false" customWidth="false" hidden="false" outlineLevel="0" max="13" min="11" style="1" width="8.86"/>
    <col collapsed="false" customWidth="true" hidden="false" outlineLevel="0" max="14" min="14" style="1" width="53.3"/>
    <col collapsed="false" customWidth="false" hidden="false" outlineLevel="0" max="1024" min="15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54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55</v>
      </c>
    </row>
    <row r="5" customFormat="false" ht="18" hidden="false" customHeight="true" outlineLevel="0" collapsed="false">
      <c r="G5" s="10" t="s">
        <v>56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57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IF(H6&lt;&gt;"",(VLOOKUP($H$6,Maggiorazioni!$D$5:$E$114,2,0)),0)</f>
        <v>0.2</v>
      </c>
    </row>
    <row r="8" customFormat="false" ht="18" hidden="false" customHeight="true" outlineLevel="0" collapsed="false">
      <c r="G8" s="10"/>
      <c r="H8" s="14"/>
    </row>
    <row r="9" customFormat="false" ht="12.75" hidden="false" customHeight="false" outlineLevel="0" collapsed="false">
      <c r="A9" s="18" t="s">
        <v>58</v>
      </c>
    </row>
    <row r="11" customFormat="false" ht="12.75" hidden="false" customHeight="false" outlineLevel="0" collapsed="false">
      <c r="A11" s="61"/>
      <c r="B11" s="61" t="s">
        <v>59</v>
      </c>
      <c r="F11" s="31"/>
      <c r="G11" s="31"/>
      <c r="H11" s="27" t="n">
        <v>44</v>
      </c>
      <c r="I11" s="32" t="s">
        <v>25</v>
      </c>
    </row>
    <row r="12" customFormat="false" ht="12.75" hidden="false" customHeight="false" outlineLevel="0" collapsed="false">
      <c r="A12" s="61"/>
      <c r="B12" s="61" t="s">
        <v>60</v>
      </c>
      <c r="F12" s="31"/>
      <c r="G12" s="31"/>
      <c r="H12" s="27" t="n">
        <v>100</v>
      </c>
      <c r="I12" s="32" t="s">
        <v>25</v>
      </c>
    </row>
    <row r="13" customFormat="false" ht="12.75" hidden="false" customHeight="false" outlineLevel="0" collapsed="false">
      <c r="A13" s="61"/>
      <c r="B13" s="61" t="s">
        <v>61</v>
      </c>
      <c r="F13" s="31"/>
      <c r="G13" s="31"/>
      <c r="H13" s="27" t="n">
        <v>100</v>
      </c>
      <c r="I13" s="32" t="s">
        <v>25</v>
      </c>
    </row>
    <row r="14" customFormat="false" ht="12.75" hidden="false" customHeight="false" outlineLevel="0" collapsed="false">
      <c r="A14" s="61"/>
      <c r="B14" s="61" t="s">
        <v>62</v>
      </c>
      <c r="F14" s="31"/>
      <c r="G14" s="31"/>
      <c r="H14" s="27" t="n">
        <v>100</v>
      </c>
      <c r="I14" s="32" t="s">
        <v>25</v>
      </c>
    </row>
    <row r="15" customFormat="false" ht="12.75" hidden="false" customHeight="false" outlineLevel="0" collapsed="false">
      <c r="A15" s="61"/>
      <c r="B15" s="61" t="s">
        <v>63</v>
      </c>
      <c r="F15" s="31"/>
      <c r="G15" s="31"/>
      <c r="H15" s="27" t="n">
        <v>50</v>
      </c>
      <c r="I15" s="32" t="s">
        <v>25</v>
      </c>
    </row>
    <row r="16" customFormat="false" ht="12.75" hidden="false" customHeight="false" outlineLevel="0" collapsed="false">
      <c r="A16" s="61"/>
      <c r="B16" s="61" t="s">
        <v>64</v>
      </c>
      <c r="F16" s="31"/>
      <c r="G16" s="31"/>
      <c r="H16" s="27" t="n">
        <v>55</v>
      </c>
      <c r="I16" s="32" t="s">
        <v>25</v>
      </c>
    </row>
    <row r="17" customFormat="false" ht="12.75" hidden="false" customHeight="false" outlineLevel="0" collapsed="false">
      <c r="A17" s="61"/>
      <c r="B17" s="61" t="s">
        <v>65</v>
      </c>
      <c r="F17" s="31"/>
      <c r="G17" s="31"/>
      <c r="H17" s="27" t="n">
        <v>55</v>
      </c>
      <c r="I17" s="32" t="s">
        <v>25</v>
      </c>
    </row>
    <row r="18" customFormat="false" ht="12.75" hidden="false" customHeight="false" outlineLevel="0" collapsed="false">
      <c r="A18" s="61"/>
      <c r="B18" s="61" t="s">
        <v>66</v>
      </c>
      <c r="F18" s="31"/>
      <c r="G18" s="31"/>
      <c r="H18" s="27" t="n">
        <v>15</v>
      </c>
      <c r="I18" s="32" t="s">
        <v>25</v>
      </c>
    </row>
    <row r="19" customFormat="false" ht="12.75" hidden="false" customHeight="false" outlineLevel="0" collapsed="false">
      <c r="F19" s="31"/>
      <c r="G19" s="31"/>
      <c r="H19" s="25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2.75" hidden="false" customHeight="false" outlineLevel="0" collapsed="false">
      <c r="A21" s="31"/>
    </row>
    <row r="22" customFormat="false" ht="12.75" hidden="false" customHeight="false" outlineLevel="0" collapsed="false">
      <c r="A22" s="21"/>
      <c r="B22" s="31" t="s">
        <v>27</v>
      </c>
      <c r="F22" s="27" t="n">
        <f aca="false">H5</f>
        <v>44</v>
      </c>
    </row>
    <row r="23" customFormat="false" ht="12.75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2.75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2.75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2.75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2.75" hidden="false" customHeight="false" outlineLevel="0" collapsed="false">
      <c r="F27" s="31"/>
      <c r="G27" s="31"/>
      <c r="H27" s="62"/>
    </row>
    <row r="28" customFormat="false" ht="12.75" hidden="false" customHeight="false" outlineLevel="0" collapsed="false">
      <c r="A28" s="33" t="s">
        <v>67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2.75" hidden="false" customHeight="false" outlineLevel="0" collapsed="false">
      <c r="A32" s="21"/>
      <c r="B32" s="31" t="s">
        <v>27</v>
      </c>
      <c r="F32" s="27" t="n">
        <f aca="false">H5</f>
        <v>44</v>
      </c>
    </row>
    <row r="33" customFormat="false" ht="12.75" hidden="false" customHeight="false" outlineLevel="0" collapsed="false">
      <c r="A33" s="21"/>
      <c r="B33" s="31" t="s">
        <v>36</v>
      </c>
      <c r="F33" s="27" t="n">
        <f aca="false">ROUND(IF(H5&lt;&gt;H17,IF(F32*20%&gt;200,200,IF(H5&lt;&gt;H18,H5,0)*20%),H17),5)</f>
        <v>8.8</v>
      </c>
    </row>
    <row r="34" customFormat="false" ht="12.75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2.75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2.75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2.75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2.75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2.75" hidden="false" customHeight="false" outlineLevel="0" collapsed="false">
      <c r="A41" s="33" t="s">
        <v>68</v>
      </c>
      <c r="B41" s="34"/>
      <c r="C41" s="34"/>
      <c r="D41" s="34"/>
      <c r="E41" s="34"/>
      <c r="F41" s="34"/>
      <c r="G41" s="34"/>
      <c r="H41" s="34"/>
      <c r="I41" s="34"/>
    </row>
    <row r="42" customFormat="false" ht="13.5" hidden="false" customHeight="false" outlineLevel="0" collapsed="false">
      <c r="F42" s="43"/>
    </row>
    <row r="43" customFormat="false" ht="51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69</v>
      </c>
    </row>
    <row r="44" customFormat="false" ht="12.75" hidden="false" customHeight="false" outlineLevel="0" collapsed="false">
      <c r="C44" s="50" t="s">
        <v>53</v>
      </c>
      <c r="D44" s="51" t="n">
        <f aca="false">IF(C44&lt;&gt;"",VLOOKUP(C44,Maggiorazioni!$D$5:$E$114,2,0),0)</f>
        <v>0.12</v>
      </c>
      <c r="E44" s="52" t="n">
        <v>3</v>
      </c>
      <c r="F44" s="30" t="n">
        <f aca="false">IF(AND(C44&lt;&gt;"",E44&gt;0),IF($H$5*20%&gt;200,200,IF($H$5&lt;&gt;$H$18,$H$5,0)*20%),0)</f>
        <v>8.8</v>
      </c>
      <c r="G44" s="30" t="n">
        <f aca="false">(F44*E44)</f>
        <v>26.4</v>
      </c>
      <c r="H44" s="30" t="n">
        <f aca="false">ROUND((G44*D44+G44),5)</f>
        <v>29.568</v>
      </c>
      <c r="I44" s="24" t="n">
        <f aca="false">ROUND(H44,2)</f>
        <v>29.57</v>
      </c>
      <c r="J44" s="63" t="n">
        <f aca="false">ROUND(I44,0)</f>
        <v>30</v>
      </c>
    </row>
    <row r="45" customFormat="false" ht="12.75" hidden="false" customHeight="false" outlineLevel="0" collapsed="false">
      <c r="C45" s="50" t="s">
        <v>70</v>
      </c>
      <c r="D45" s="51" t="n">
        <f aca="false">IF(C45&lt;&gt;"",VLOOKUP(C45,Maggiorazioni!$D$5:$E$114,2,0),0)</f>
        <v>0.15</v>
      </c>
      <c r="E45" s="52" t="n">
        <v>2</v>
      </c>
      <c r="F45" s="30" t="n">
        <f aca="false">IF(AND(C45&lt;&gt;"",E45&gt;0),IF($H$5*20%&gt;200,200,IF($H$5&lt;&gt;$H$18,$H$5,0)*20%),0)</f>
        <v>8.8</v>
      </c>
      <c r="G45" s="30" t="n">
        <f aca="false">(F45*E45)</f>
        <v>17.6</v>
      </c>
      <c r="H45" s="30" t="n">
        <f aca="false">ROUND((G45*D45+G45),5)</f>
        <v>20.24</v>
      </c>
      <c r="I45" s="24" t="n">
        <f aca="false">ROUND(H45,2)</f>
        <v>20.24</v>
      </c>
      <c r="J45" s="63" t="n">
        <f aca="false">ROUND(I45,0)</f>
        <v>20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IF(C46&lt;&gt;"",VLOOKUP(C46,Maggiorazioni!$D$5:$E$114,2,0),0)</f>
        <v>0</v>
      </c>
      <c r="E46" s="52"/>
      <c r="F46" s="30" t="n">
        <f aca="false">IF(AND(C46&lt;&gt;"",E46&gt;0),IF($H$5*20%&gt;200,200,IF($H$5&lt;&gt;$H$18,$H$5,0)*20%),0)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4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IF(C47&lt;&gt;"",VLOOKUP(C47,Maggiorazioni!$D$5:$E$114,2,0),0)</f>
        <v>0</v>
      </c>
      <c r="E47" s="52"/>
      <c r="F47" s="30" t="n">
        <f aca="false">IF(AND(C47&lt;&gt;"",E47&gt;0),IF($H$5*20%&gt;200,200,IF($H$5&lt;&gt;$H$18,$H$5,0)*20%),0)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4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IF(C48&lt;&gt;"",VLOOKUP(C48,Maggiorazioni!$D$5:$E$114,2,0),0)</f>
        <v>0</v>
      </c>
      <c r="E48" s="52"/>
      <c r="F48" s="30" t="n">
        <f aca="false">IF(AND(C48&lt;&gt;"",E48&gt;0),IF($H$5*20%&gt;200,200,IF($H$5&lt;&gt;$H$18,$H$5,0)*20%),0)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4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IF(C49&lt;&gt;"",VLOOKUP(C49,Maggiorazioni!$D$5:$E$114,2,0),0)</f>
        <v>0</v>
      </c>
      <c r="E49" s="52"/>
      <c r="F49" s="30" t="n">
        <f aca="false">IF(AND(C49&lt;&gt;"",E49&gt;0),IF($H$5*20%&gt;200,200,IF($H$5&lt;&gt;$H$18,$H$5,0)*20%),0)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4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IF(C50&lt;&gt;"",VLOOKUP(C50,Maggiorazioni!$D$5:$E$114,2,0),0)</f>
        <v>0</v>
      </c>
      <c r="E50" s="52"/>
      <c r="F50" s="30" t="n">
        <f aca="false">IF(AND(C50&lt;&gt;"",E50&gt;0),IF($H$5*20%&gt;200,200,IF($H$5&lt;&gt;$H$18,$H$5,0)*20%),0)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4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IF(C51&lt;&gt;"",VLOOKUP(C51,Maggiorazioni!$D$5:$E$114,2,0),0)</f>
        <v>0</v>
      </c>
      <c r="E51" s="52"/>
      <c r="F51" s="30" t="n">
        <f aca="false">IF(AND(C51&lt;&gt;"",E51&gt;0),IF($H$5*20%&gt;200,200,IF($H$5&lt;&gt;$H$18,$H$5,0)*20%),0)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4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IF(C52&lt;&gt;"",VLOOKUP(C52,Maggiorazioni!$D$5:$E$114,2,0),0)</f>
        <v>0</v>
      </c>
      <c r="E52" s="52"/>
      <c r="F52" s="30" t="n">
        <f aca="false">IF(AND(C52&lt;&gt;"",E52&gt;0),IF($H$5*20%&gt;200,200,IF($H$5&lt;&gt;$H$18,$H$5,0)*20%),0)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4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IF(C53&lt;&gt;"",VLOOKUP(C53,Maggiorazioni!$D$5:$E$114,2,0),0)</f>
        <v>0</v>
      </c>
      <c r="E53" s="52"/>
      <c r="F53" s="30" t="n">
        <f aca="false">IF(AND(C53&lt;&gt;"",E53&gt;0),IF($H$5*20%&gt;200,200,IF($H$5&lt;&gt;$H$18,$H$5,0)*20%),0)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4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IF(C54&lt;&gt;"",VLOOKUP(C54,Maggiorazioni!$D$5:$E$114,2,0),0)</f>
        <v>0</v>
      </c>
      <c r="E54" s="52"/>
      <c r="F54" s="30" t="n">
        <f aca="false">IF(AND(C54&lt;&gt;"",E54&gt;0),IF($H$5*20%&gt;200,200,IF($H$5&lt;&gt;$H$18,$H$5,0)*20%),0)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4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IF(C55&lt;&gt;"",VLOOKUP(C55,Maggiorazioni!$D$5:$E$114,2,0),0)</f>
        <v>0</v>
      </c>
      <c r="E55" s="52"/>
      <c r="F55" s="30" t="n">
        <f aca="false">IF(AND(C55&lt;&gt;"",E55&gt;0),IF($H$5*20%&gt;200,200,IF($H$5&lt;&gt;$H$18,$H$5,0)*20%),0)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4" t="n">
        <f aca="false">ROUND(I55,0)</f>
        <v>0</v>
      </c>
    </row>
    <row r="56" customFormat="false" ht="13.5" hidden="false" customHeight="false" outlineLevel="0" collapsed="false">
      <c r="C56" s="55"/>
      <c r="D56" s="56" t="n">
        <f aca="false">IF(C56&lt;&gt;"",VLOOKUP(C56,Maggiorazioni!$D$5:$E$114,2,0),0)</f>
        <v>0</v>
      </c>
      <c r="E56" s="57"/>
      <c r="F56" s="58" t="n">
        <f aca="false">IF(AND(C56&lt;&gt;"",E56&gt;0),IF($H$5*20%&gt;200,200,IF($H$5&lt;&gt;$H$18,$H$5,0)*20%),0)</f>
        <v>0</v>
      </c>
      <c r="G56" s="58" t="n">
        <f aca="false">(F56*E56)</f>
        <v>0</v>
      </c>
      <c r="H56" s="58" t="n">
        <f aca="false">(G56*D56+G56)</f>
        <v>0</v>
      </c>
      <c r="I56" s="59" t="n">
        <f aca="false">ROUND(H56,2)</f>
        <v>0</v>
      </c>
      <c r="J56" s="60" t="n">
        <f aca="false">ROUND(I56,0)</f>
        <v>0</v>
      </c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64" width="16.57"/>
    <col collapsed="false" customWidth="true" hidden="false" outlineLevel="0" max="2" min="2" style="65" width="16.57"/>
    <col collapsed="false" customWidth="true" hidden="false" outlineLevel="0" max="3" min="3" style="65" width="7.57"/>
    <col collapsed="false" customWidth="true" hidden="false" outlineLevel="0" max="4" min="4" style="65" width="16.57"/>
    <col collapsed="false" customWidth="true" hidden="false" outlineLevel="0" max="5" min="5" style="0" width="16.57"/>
    <col collapsed="false" customWidth="true" hidden="false" outlineLevel="0" max="6" min="6" style="0" width="15.87"/>
    <col collapsed="false" customWidth="true" hidden="false" outlineLevel="0" max="7" min="7" style="66" width="12.71"/>
    <col collapsed="false" customWidth="true" hidden="false" outlineLevel="0" max="8" min="8" style="66" width="14.69"/>
    <col collapsed="false" customWidth="true" hidden="false" outlineLevel="0" max="9" min="9" style="66" width="11.86"/>
    <col collapsed="false" customWidth="true" hidden="false" outlineLevel="0" max="10" min="10" style="66" width="13.29"/>
  </cols>
  <sheetData>
    <row r="2" s="69" customFormat="true" ht="18" hidden="false" customHeight="false" outlineLevel="0" collapsed="false">
      <c r="A2" s="67" t="s">
        <v>71</v>
      </c>
      <c r="B2" s="68"/>
      <c r="C2" s="68"/>
      <c r="D2" s="68"/>
      <c r="G2" s="70"/>
      <c r="H2" s="70"/>
      <c r="I2" s="70"/>
      <c r="J2" s="70"/>
    </row>
    <row r="4" customFormat="false" ht="15" hidden="false" customHeight="false" outlineLevel="0" collapsed="false">
      <c r="A4" s="71" t="s">
        <v>72</v>
      </c>
      <c r="B4" s="72" t="s">
        <v>73</v>
      </c>
      <c r="C4" s="73"/>
      <c r="D4" s="71" t="s">
        <v>72</v>
      </c>
      <c r="E4" s="72" t="s">
        <v>74</v>
      </c>
    </row>
    <row r="5" customFormat="false" ht="15" hidden="false" customHeight="false" outlineLevel="0" collapsed="false">
      <c r="A5" s="66" t="s">
        <v>75</v>
      </c>
      <c r="B5" s="74" t="n">
        <v>0.2</v>
      </c>
      <c r="C5" s="75"/>
      <c r="D5" s="76" t="s">
        <v>75</v>
      </c>
      <c r="E5" s="74" t="n">
        <v>0.2</v>
      </c>
    </row>
    <row r="6" customFormat="false" ht="15" hidden="false" customHeight="false" outlineLevel="0" collapsed="false">
      <c r="A6" s="66" t="s">
        <v>76</v>
      </c>
      <c r="B6" s="74" t="n">
        <v>0.2</v>
      </c>
      <c r="C6" s="75"/>
      <c r="D6" s="76" t="s">
        <v>76</v>
      </c>
      <c r="E6" s="74" t="n">
        <v>0.2</v>
      </c>
    </row>
    <row r="7" customFormat="false" ht="15" hidden="false" customHeight="false" outlineLevel="0" collapsed="false">
      <c r="A7" s="66" t="s">
        <v>57</v>
      </c>
      <c r="B7" s="74" t="n">
        <v>0.2</v>
      </c>
      <c r="C7" s="75"/>
      <c r="D7" s="76" t="s">
        <v>57</v>
      </c>
      <c r="E7" s="74" t="n">
        <v>0.2</v>
      </c>
    </row>
    <row r="8" customFormat="false" ht="15" hidden="false" customHeight="false" outlineLevel="0" collapsed="false">
      <c r="A8" s="66" t="s">
        <v>77</v>
      </c>
      <c r="B8" s="74" t="n">
        <v>0.2</v>
      </c>
      <c r="C8" s="75"/>
      <c r="D8" s="76" t="s">
        <v>77</v>
      </c>
      <c r="E8" s="74" t="n">
        <v>0.2</v>
      </c>
    </row>
    <row r="9" customFormat="false" ht="15" hidden="false" customHeight="false" outlineLevel="0" collapsed="false">
      <c r="A9" s="66" t="s">
        <v>78</v>
      </c>
      <c r="B9" s="74" t="n">
        <v>0.2</v>
      </c>
      <c r="C9" s="75"/>
      <c r="D9" s="76" t="s">
        <v>78</v>
      </c>
      <c r="E9" s="74" t="n">
        <v>0.2</v>
      </c>
    </row>
    <row r="10" customFormat="false" ht="15" hidden="false" customHeight="false" outlineLevel="0" collapsed="false">
      <c r="A10" s="66" t="s">
        <v>79</v>
      </c>
      <c r="B10" s="74" t="n">
        <v>0.2</v>
      </c>
      <c r="C10" s="75"/>
      <c r="D10" s="76" t="s">
        <v>79</v>
      </c>
      <c r="E10" s="74" t="n">
        <v>0.2</v>
      </c>
    </row>
    <row r="11" customFormat="false" ht="15" hidden="false" customHeight="false" outlineLevel="0" collapsed="false">
      <c r="A11" s="66" t="s">
        <v>80</v>
      </c>
      <c r="B11" s="74" t="n">
        <v>0.2</v>
      </c>
      <c r="C11" s="75"/>
      <c r="D11" s="76" t="s">
        <v>80</v>
      </c>
      <c r="E11" s="74" t="n">
        <v>0.2</v>
      </c>
    </row>
    <row r="12" customFormat="false" ht="15" hidden="false" customHeight="false" outlineLevel="0" collapsed="false">
      <c r="A12" s="66" t="s">
        <v>81</v>
      </c>
      <c r="B12" s="74" t="n">
        <v>0.2</v>
      </c>
      <c r="C12" s="75"/>
      <c r="D12" s="76" t="s">
        <v>81</v>
      </c>
      <c r="E12" s="74" t="n">
        <v>0.2</v>
      </c>
    </row>
    <row r="13" customFormat="false" ht="15" hidden="false" customHeight="false" outlineLevel="0" collapsed="false">
      <c r="A13" s="66" t="s">
        <v>82</v>
      </c>
      <c r="B13" s="74" t="n">
        <v>0.2</v>
      </c>
      <c r="C13" s="75"/>
      <c r="D13" s="76" t="s">
        <v>82</v>
      </c>
      <c r="E13" s="74" t="n">
        <v>0.2</v>
      </c>
    </row>
    <row r="14" customFormat="false" ht="15" hidden="false" customHeight="false" outlineLevel="0" collapsed="false">
      <c r="A14" s="66" t="s">
        <v>83</v>
      </c>
      <c r="B14" s="74" t="n">
        <v>0.2</v>
      </c>
      <c r="C14" s="75"/>
      <c r="D14" s="76" t="s">
        <v>83</v>
      </c>
      <c r="E14" s="74" t="n">
        <v>0.2</v>
      </c>
    </row>
    <row r="15" customFormat="false" ht="15" hidden="false" customHeight="false" outlineLevel="0" collapsed="false">
      <c r="A15" s="66" t="s">
        <v>84</v>
      </c>
      <c r="B15" s="74" t="n">
        <v>0.2</v>
      </c>
      <c r="C15" s="75"/>
      <c r="D15" s="76" t="s">
        <v>84</v>
      </c>
      <c r="E15" s="74" t="n">
        <v>0.2</v>
      </c>
    </row>
    <row r="16" customFormat="false" ht="15" hidden="false" customHeight="false" outlineLevel="0" collapsed="false">
      <c r="A16" s="66" t="s">
        <v>85</v>
      </c>
      <c r="B16" s="74" t="n">
        <v>0.2</v>
      </c>
      <c r="C16" s="75"/>
      <c r="D16" s="76" t="s">
        <v>85</v>
      </c>
      <c r="E16" s="74" t="n">
        <v>0.2</v>
      </c>
    </row>
    <row r="17" customFormat="false" ht="15" hidden="false" customHeight="false" outlineLevel="0" collapsed="false">
      <c r="A17" s="66" t="s">
        <v>86</v>
      </c>
      <c r="B17" s="74" t="n">
        <v>0.2</v>
      </c>
      <c r="C17" s="75"/>
      <c r="D17" s="76" t="s">
        <v>86</v>
      </c>
      <c r="E17" s="74" t="n">
        <v>0.2</v>
      </c>
    </row>
    <row r="18" customFormat="false" ht="15" hidden="false" customHeight="false" outlineLevel="0" collapsed="false">
      <c r="A18" s="66" t="s">
        <v>87</v>
      </c>
      <c r="B18" s="74" t="n">
        <v>0.2</v>
      </c>
      <c r="C18" s="75"/>
      <c r="D18" s="76" t="s">
        <v>87</v>
      </c>
      <c r="E18" s="74" t="n">
        <v>0.2</v>
      </c>
    </row>
    <row r="19" customFormat="false" ht="15" hidden="false" customHeight="false" outlineLevel="0" collapsed="false">
      <c r="A19" s="66" t="s">
        <v>88</v>
      </c>
      <c r="B19" s="74" t="n">
        <v>0.2</v>
      </c>
      <c r="C19" s="75"/>
      <c r="D19" s="76" t="s">
        <v>88</v>
      </c>
      <c r="E19" s="74" t="n">
        <v>0.2</v>
      </c>
    </row>
    <row r="20" customFormat="false" ht="15" hidden="false" customHeight="false" outlineLevel="0" collapsed="false">
      <c r="A20" s="66" t="s">
        <v>89</v>
      </c>
      <c r="B20" s="74" t="n">
        <v>0.2</v>
      </c>
      <c r="C20" s="75"/>
      <c r="D20" s="76" t="s">
        <v>89</v>
      </c>
      <c r="E20" s="74" t="n">
        <v>0.2</v>
      </c>
    </row>
    <row r="21" customFormat="false" ht="15" hidden="false" customHeight="false" outlineLevel="0" collapsed="false">
      <c r="A21" s="66" t="s">
        <v>90</v>
      </c>
      <c r="B21" s="74" t="n">
        <v>0.2</v>
      </c>
      <c r="C21" s="75"/>
      <c r="D21" s="76" t="s">
        <v>90</v>
      </c>
      <c r="E21" s="74" t="n">
        <v>0.2</v>
      </c>
    </row>
    <row r="22" customFormat="false" ht="15" hidden="false" customHeight="false" outlineLevel="0" collapsed="false">
      <c r="A22" s="66" t="s">
        <v>91</v>
      </c>
      <c r="B22" s="74" t="n">
        <v>0.2</v>
      </c>
      <c r="C22" s="75"/>
      <c r="D22" s="76" t="s">
        <v>91</v>
      </c>
      <c r="E22" s="74" t="n">
        <v>0.2</v>
      </c>
    </row>
    <row r="23" customFormat="false" ht="15" hidden="false" customHeight="false" outlineLevel="0" collapsed="false">
      <c r="A23" s="66" t="s">
        <v>92</v>
      </c>
      <c r="B23" s="74" t="n">
        <v>0.2</v>
      </c>
      <c r="C23" s="75"/>
      <c r="D23" s="76" t="s">
        <v>92</v>
      </c>
      <c r="E23" s="74" t="n">
        <v>0.2</v>
      </c>
    </row>
    <row r="24" customFormat="false" ht="15" hidden="false" customHeight="false" outlineLevel="0" collapsed="false">
      <c r="A24" s="66" t="s">
        <v>93</v>
      </c>
      <c r="B24" s="74" t="n">
        <v>0.2</v>
      </c>
      <c r="C24" s="75"/>
      <c r="D24" s="76" t="s">
        <v>93</v>
      </c>
      <c r="E24" s="74" t="n">
        <v>0.2</v>
      </c>
    </row>
    <row r="25" customFormat="false" ht="15" hidden="false" customHeight="false" outlineLevel="0" collapsed="false">
      <c r="A25" s="66" t="s">
        <v>94</v>
      </c>
      <c r="B25" s="74" t="n">
        <v>0.2</v>
      </c>
      <c r="C25" s="75"/>
      <c r="D25" s="76" t="s">
        <v>94</v>
      </c>
      <c r="E25" s="74" t="n">
        <v>0.2</v>
      </c>
    </row>
    <row r="26" customFormat="false" ht="15" hidden="false" customHeight="false" outlineLevel="0" collapsed="false">
      <c r="A26" s="66" t="s">
        <v>95</v>
      </c>
      <c r="B26" s="74" t="n">
        <v>0.2</v>
      </c>
      <c r="C26" s="75"/>
      <c r="D26" s="76" t="s">
        <v>95</v>
      </c>
      <c r="E26" s="74" t="n">
        <v>0.2</v>
      </c>
    </row>
    <row r="27" customFormat="false" ht="15" hidden="false" customHeight="false" outlineLevel="0" collapsed="false">
      <c r="A27" s="66" t="s">
        <v>96</v>
      </c>
      <c r="B27" s="74" t="n">
        <v>0.2</v>
      </c>
      <c r="C27" s="75"/>
      <c r="D27" s="76" t="s">
        <v>96</v>
      </c>
      <c r="E27" s="74" t="n">
        <v>0.2</v>
      </c>
    </row>
    <row r="28" customFormat="false" ht="15" hidden="false" customHeight="false" outlineLevel="0" collapsed="false">
      <c r="A28" s="66" t="s">
        <v>6</v>
      </c>
      <c r="B28" s="74" t="n">
        <v>0.2</v>
      </c>
      <c r="C28" s="75"/>
      <c r="D28" s="76" t="s">
        <v>6</v>
      </c>
      <c r="E28" s="74" t="n">
        <v>0.2</v>
      </c>
    </row>
    <row r="29" customFormat="false" ht="15" hidden="false" customHeight="false" outlineLevel="0" collapsed="false">
      <c r="A29" s="66" t="s">
        <v>97</v>
      </c>
      <c r="B29" s="74" t="n">
        <v>0.2</v>
      </c>
      <c r="C29" s="75"/>
      <c r="D29" s="76" t="s">
        <v>97</v>
      </c>
      <c r="E29" s="74" t="n">
        <v>0.2</v>
      </c>
    </row>
    <row r="30" customFormat="false" ht="15" hidden="false" customHeight="false" outlineLevel="0" collapsed="false">
      <c r="A30" s="66" t="s">
        <v>98</v>
      </c>
      <c r="B30" s="74" t="n">
        <v>0.2</v>
      </c>
      <c r="C30" s="75"/>
      <c r="D30" s="76" t="s">
        <v>98</v>
      </c>
      <c r="E30" s="74" t="n">
        <v>0.2</v>
      </c>
    </row>
    <row r="31" customFormat="false" ht="15" hidden="false" customHeight="false" outlineLevel="0" collapsed="false">
      <c r="A31" s="66" t="s">
        <v>99</v>
      </c>
      <c r="B31" s="74" t="n">
        <v>0.2</v>
      </c>
      <c r="C31" s="75"/>
      <c r="D31" s="76" t="s">
        <v>99</v>
      </c>
      <c r="E31" s="74" t="n">
        <v>0.2</v>
      </c>
    </row>
    <row r="32" customFormat="false" ht="15" hidden="false" customHeight="false" outlineLevel="0" collapsed="false">
      <c r="A32" s="66" t="s">
        <v>100</v>
      </c>
      <c r="B32" s="74" t="n">
        <v>0.2</v>
      </c>
      <c r="C32" s="75"/>
      <c r="D32" s="76" t="s">
        <v>100</v>
      </c>
      <c r="E32" s="74" t="n">
        <v>0.2</v>
      </c>
    </row>
    <row r="33" customFormat="false" ht="15" hidden="false" customHeight="false" outlineLevel="0" collapsed="false">
      <c r="A33" s="66" t="s">
        <v>101</v>
      </c>
      <c r="B33" s="74" t="n">
        <v>0.2</v>
      </c>
      <c r="C33" s="75"/>
      <c r="D33" s="76" t="s">
        <v>101</v>
      </c>
      <c r="E33" s="74" t="n">
        <v>0.2</v>
      </c>
    </row>
    <row r="34" customFormat="false" ht="15" hidden="false" customHeight="false" outlineLevel="0" collapsed="false">
      <c r="A34" s="66" t="s">
        <v>102</v>
      </c>
      <c r="B34" s="74" t="n">
        <v>0.2</v>
      </c>
      <c r="C34" s="75"/>
      <c r="D34" s="76" t="s">
        <v>102</v>
      </c>
      <c r="E34" s="74" t="n">
        <v>0.2</v>
      </c>
    </row>
    <row r="35" customFormat="false" ht="15" hidden="false" customHeight="false" outlineLevel="0" collapsed="false">
      <c r="A35" s="66" t="s">
        <v>103</v>
      </c>
      <c r="B35" s="74" t="n">
        <v>0.2</v>
      </c>
      <c r="C35" s="75"/>
      <c r="D35" s="76" t="s">
        <v>103</v>
      </c>
      <c r="E35" s="74" t="n">
        <v>0.2</v>
      </c>
    </row>
    <row r="36" customFormat="false" ht="15" hidden="false" customHeight="false" outlineLevel="0" collapsed="false">
      <c r="A36" s="66" t="s">
        <v>104</v>
      </c>
      <c r="B36" s="74" t="n">
        <v>0.2</v>
      </c>
      <c r="C36" s="75"/>
      <c r="D36" s="76" t="s">
        <v>104</v>
      </c>
      <c r="E36" s="74" t="n">
        <v>0.2</v>
      </c>
    </row>
    <row r="37" customFormat="false" ht="15" hidden="false" customHeight="false" outlineLevel="0" collapsed="false">
      <c r="A37" s="66" t="s">
        <v>105</v>
      </c>
      <c r="B37" s="74" t="n">
        <v>0.2</v>
      </c>
      <c r="C37" s="75"/>
      <c r="D37" s="76" t="s">
        <v>105</v>
      </c>
      <c r="E37" s="74" t="n">
        <v>0.2</v>
      </c>
    </row>
    <row r="38" customFormat="false" ht="15" hidden="false" customHeight="false" outlineLevel="0" collapsed="false">
      <c r="A38" s="66" t="s">
        <v>106</v>
      </c>
      <c r="B38" s="74" t="n">
        <v>0.2</v>
      </c>
      <c r="C38" s="75"/>
      <c r="D38" s="76" t="s">
        <v>106</v>
      </c>
      <c r="E38" s="74" t="n">
        <v>0.2</v>
      </c>
    </row>
    <row r="39" customFormat="false" ht="15" hidden="false" customHeight="false" outlineLevel="0" collapsed="false">
      <c r="A39" s="66" t="s">
        <v>107</v>
      </c>
      <c r="B39" s="74" t="n">
        <v>0.2</v>
      </c>
      <c r="C39" s="75"/>
      <c r="D39" s="76" t="s">
        <v>107</v>
      </c>
      <c r="E39" s="74" t="n">
        <v>0.2</v>
      </c>
    </row>
    <row r="40" customFormat="false" ht="15" hidden="false" customHeight="false" outlineLevel="0" collapsed="false">
      <c r="A40" s="66" t="s">
        <v>108</v>
      </c>
      <c r="B40" s="74" t="n">
        <v>0.2</v>
      </c>
      <c r="C40" s="75"/>
      <c r="D40" s="76" t="s">
        <v>108</v>
      </c>
      <c r="E40" s="74" t="n">
        <v>0.2</v>
      </c>
    </row>
    <row r="41" customFormat="false" ht="15" hidden="false" customHeight="false" outlineLevel="0" collapsed="false">
      <c r="A41" s="66" t="s">
        <v>109</v>
      </c>
      <c r="B41" s="74" t="n">
        <v>0.2</v>
      </c>
      <c r="C41" s="75"/>
      <c r="D41" s="76" t="s">
        <v>109</v>
      </c>
      <c r="E41" s="74" t="n">
        <v>0.2</v>
      </c>
    </row>
    <row r="42" customFormat="false" ht="15" hidden="false" customHeight="false" outlineLevel="0" collapsed="false">
      <c r="A42" s="66" t="s">
        <v>110</v>
      </c>
      <c r="B42" s="74" t="n">
        <v>0.2</v>
      </c>
      <c r="C42" s="75"/>
      <c r="D42" s="76" t="s">
        <v>110</v>
      </c>
      <c r="E42" s="74" t="n">
        <v>0.2</v>
      </c>
    </row>
    <row r="43" customFormat="false" ht="15" hidden="false" customHeight="false" outlineLevel="0" collapsed="false">
      <c r="A43" s="66" t="s">
        <v>111</v>
      </c>
      <c r="B43" s="74" t="n">
        <v>0.2</v>
      </c>
      <c r="C43" s="75"/>
      <c r="D43" s="76" t="s">
        <v>111</v>
      </c>
      <c r="E43" s="74" t="n">
        <v>0.2</v>
      </c>
    </row>
    <row r="44" customFormat="false" ht="15" hidden="false" customHeight="false" outlineLevel="0" collapsed="false">
      <c r="A44" s="66" t="s">
        <v>112</v>
      </c>
      <c r="B44" s="74" t="n">
        <v>0.2</v>
      </c>
      <c r="C44" s="75"/>
      <c r="D44" s="76" t="s">
        <v>112</v>
      </c>
      <c r="E44" s="74" t="n">
        <v>0.2</v>
      </c>
    </row>
    <row r="45" customFormat="false" ht="15" hidden="false" customHeight="false" outlineLevel="0" collapsed="false">
      <c r="A45" s="66" t="s">
        <v>113</v>
      </c>
      <c r="B45" s="74" t="n">
        <v>0.2</v>
      </c>
      <c r="C45" s="75"/>
      <c r="D45" s="76" t="s">
        <v>113</v>
      </c>
      <c r="E45" s="74" t="n">
        <v>0.2</v>
      </c>
    </row>
    <row r="46" customFormat="false" ht="15" hidden="false" customHeight="false" outlineLevel="0" collapsed="false">
      <c r="A46" s="66" t="s">
        <v>114</v>
      </c>
      <c r="B46" s="74" t="n">
        <v>0.2</v>
      </c>
      <c r="C46" s="75"/>
      <c r="D46" s="76" t="s">
        <v>114</v>
      </c>
      <c r="E46" s="74" t="n">
        <v>0.2</v>
      </c>
    </row>
    <row r="47" customFormat="false" ht="15" hidden="false" customHeight="false" outlineLevel="0" collapsed="false">
      <c r="A47" s="66" t="s">
        <v>115</v>
      </c>
      <c r="B47" s="74" t="n">
        <v>0.2</v>
      </c>
      <c r="C47" s="75"/>
      <c r="D47" s="76" t="s">
        <v>115</v>
      </c>
      <c r="E47" s="74" t="n">
        <v>0.2</v>
      </c>
    </row>
    <row r="48" customFormat="false" ht="15" hidden="false" customHeight="false" outlineLevel="0" collapsed="false">
      <c r="A48" s="66" t="s">
        <v>116</v>
      </c>
      <c r="B48" s="74" t="n">
        <v>0.2</v>
      </c>
      <c r="C48" s="75"/>
      <c r="D48" s="76" t="s">
        <v>116</v>
      </c>
      <c r="E48" s="74" t="n">
        <v>0.2</v>
      </c>
    </row>
    <row r="49" customFormat="false" ht="15" hidden="false" customHeight="false" outlineLevel="0" collapsed="false">
      <c r="A49" s="66" t="s">
        <v>117</v>
      </c>
      <c r="B49" s="74" t="n">
        <v>0.2</v>
      </c>
      <c r="C49" s="75"/>
      <c r="D49" s="76" t="s">
        <v>117</v>
      </c>
      <c r="E49" s="74" t="n">
        <v>0.2</v>
      </c>
    </row>
    <row r="50" customFormat="false" ht="15" hidden="false" customHeight="false" outlineLevel="0" collapsed="false">
      <c r="A50" s="66" t="s">
        <v>118</v>
      </c>
      <c r="B50" s="74" t="n">
        <v>0.2</v>
      </c>
      <c r="C50" s="75"/>
      <c r="D50" s="76" t="s">
        <v>118</v>
      </c>
      <c r="E50" s="74" t="n">
        <v>0.2</v>
      </c>
    </row>
    <row r="51" customFormat="false" ht="15" hidden="false" customHeight="false" outlineLevel="0" collapsed="false">
      <c r="A51" s="66" t="s">
        <v>119</v>
      </c>
      <c r="B51" s="74" t="n">
        <v>0.2</v>
      </c>
      <c r="C51" s="75"/>
      <c r="D51" s="76" t="s">
        <v>119</v>
      </c>
      <c r="E51" s="74" t="n">
        <v>0.2</v>
      </c>
    </row>
    <row r="52" customFormat="false" ht="15" hidden="false" customHeight="false" outlineLevel="0" collapsed="false">
      <c r="A52" s="66" t="s">
        <v>120</v>
      </c>
      <c r="B52" s="74" t="n">
        <v>0.2</v>
      </c>
      <c r="C52" s="75"/>
      <c r="D52" s="76" t="s">
        <v>120</v>
      </c>
      <c r="E52" s="74" t="n">
        <v>0.2</v>
      </c>
    </row>
    <row r="53" customFormat="false" ht="15" hidden="false" customHeight="false" outlineLevel="0" collapsed="false">
      <c r="A53" s="66" t="s">
        <v>121</v>
      </c>
      <c r="B53" s="74" t="n">
        <v>0.2</v>
      </c>
      <c r="C53" s="75"/>
      <c r="D53" s="76" t="s">
        <v>121</v>
      </c>
      <c r="E53" s="74" t="n">
        <v>0.2</v>
      </c>
    </row>
    <row r="54" customFormat="false" ht="15" hidden="false" customHeight="false" outlineLevel="0" collapsed="false">
      <c r="A54" s="66" t="s">
        <v>122</v>
      </c>
      <c r="B54" s="74" t="n">
        <v>0.2</v>
      </c>
      <c r="C54" s="75"/>
      <c r="D54" s="76" t="s">
        <v>122</v>
      </c>
      <c r="E54" s="74" t="n">
        <v>0.2</v>
      </c>
    </row>
    <row r="55" customFormat="false" ht="15" hidden="false" customHeight="false" outlineLevel="0" collapsed="false">
      <c r="A55" s="66" t="s">
        <v>123</v>
      </c>
      <c r="B55" s="74" t="n">
        <v>0.2</v>
      </c>
      <c r="C55" s="75"/>
      <c r="D55" s="76" t="s">
        <v>123</v>
      </c>
      <c r="E55" s="74" t="n">
        <v>0.2</v>
      </c>
    </row>
    <row r="56" customFormat="false" ht="15" hidden="false" customHeight="false" outlineLevel="0" collapsed="false">
      <c r="A56" s="66" t="s">
        <v>124</v>
      </c>
      <c r="B56" s="74" t="n">
        <v>0.2</v>
      </c>
      <c r="C56" s="75"/>
      <c r="D56" s="76" t="s">
        <v>124</v>
      </c>
      <c r="E56" s="74" t="n">
        <v>0.2</v>
      </c>
    </row>
    <row r="57" customFormat="false" ht="15" hidden="false" customHeight="false" outlineLevel="0" collapsed="false">
      <c r="A57" s="66" t="s">
        <v>125</v>
      </c>
      <c r="B57" s="74" t="n">
        <v>0.2</v>
      </c>
      <c r="C57" s="75"/>
      <c r="D57" s="76" t="s">
        <v>125</v>
      </c>
      <c r="E57" s="74" t="n">
        <v>0.2</v>
      </c>
    </row>
    <row r="58" customFormat="false" ht="15" hidden="false" customHeight="false" outlineLevel="0" collapsed="false">
      <c r="A58" s="66" t="s">
        <v>126</v>
      </c>
      <c r="B58" s="74" t="n">
        <v>0.2</v>
      </c>
      <c r="C58" s="75"/>
      <c r="D58" s="76" t="s">
        <v>126</v>
      </c>
      <c r="E58" s="74" t="n">
        <v>0.2</v>
      </c>
    </row>
    <row r="59" customFormat="false" ht="15" hidden="false" customHeight="false" outlineLevel="0" collapsed="false">
      <c r="A59" s="66" t="s">
        <v>127</v>
      </c>
      <c r="B59" s="74" t="n">
        <v>0.2</v>
      </c>
      <c r="C59" s="75"/>
      <c r="D59" s="76" t="s">
        <v>127</v>
      </c>
      <c r="E59" s="74" t="n">
        <v>0.2</v>
      </c>
    </row>
    <row r="60" customFormat="false" ht="15" hidden="false" customHeight="false" outlineLevel="0" collapsed="false">
      <c r="A60" s="66" t="s">
        <v>128</v>
      </c>
      <c r="B60" s="74" t="n">
        <v>0.2</v>
      </c>
      <c r="C60" s="75"/>
      <c r="D60" s="76" t="s">
        <v>128</v>
      </c>
      <c r="E60" s="74" t="n">
        <v>0.2</v>
      </c>
    </row>
    <row r="61" customFormat="false" ht="15" hidden="false" customHeight="false" outlineLevel="0" collapsed="false">
      <c r="A61" s="66" t="s">
        <v>129</v>
      </c>
      <c r="B61" s="74" t="n">
        <v>0.2</v>
      </c>
      <c r="C61" s="75"/>
      <c r="D61" s="76" t="s">
        <v>129</v>
      </c>
      <c r="E61" s="74" t="n">
        <v>0.2</v>
      </c>
    </row>
    <row r="62" customFormat="false" ht="15" hidden="false" customHeight="false" outlineLevel="0" collapsed="false">
      <c r="A62" s="66" t="s">
        <v>130</v>
      </c>
      <c r="B62" s="74" t="n">
        <v>0.2</v>
      </c>
      <c r="C62" s="75"/>
      <c r="D62" s="76" t="s">
        <v>130</v>
      </c>
      <c r="E62" s="74" t="n">
        <v>0.2</v>
      </c>
    </row>
    <row r="63" customFormat="false" ht="15" hidden="false" customHeight="false" outlineLevel="0" collapsed="false">
      <c r="A63" s="66" t="s">
        <v>131</v>
      </c>
      <c r="B63" s="74" t="n">
        <v>0.2</v>
      </c>
      <c r="C63" s="75"/>
      <c r="D63" s="76" t="s">
        <v>131</v>
      </c>
      <c r="E63" s="74" t="n">
        <v>0.2</v>
      </c>
    </row>
    <row r="64" customFormat="false" ht="15" hidden="false" customHeight="false" outlineLevel="0" collapsed="false">
      <c r="A64" s="66" t="s">
        <v>132</v>
      </c>
      <c r="B64" s="74" t="n">
        <v>0.2</v>
      </c>
      <c r="C64" s="75"/>
      <c r="D64" s="76" t="s">
        <v>132</v>
      </c>
      <c r="E64" s="74" t="n">
        <v>0.2</v>
      </c>
    </row>
    <row r="65" customFormat="false" ht="15" hidden="false" customHeight="false" outlineLevel="0" collapsed="false">
      <c r="A65" s="66" t="s">
        <v>133</v>
      </c>
      <c r="B65" s="74" t="n">
        <v>0.2</v>
      </c>
      <c r="C65" s="75"/>
      <c r="D65" s="76" t="s">
        <v>133</v>
      </c>
      <c r="E65" s="74" t="n">
        <v>0.2</v>
      </c>
    </row>
    <row r="66" customFormat="false" ht="15" hidden="false" customHeight="false" outlineLevel="0" collapsed="false">
      <c r="A66" s="66" t="s">
        <v>134</v>
      </c>
      <c r="B66" s="74" t="n">
        <v>0.2</v>
      </c>
      <c r="C66" s="75"/>
      <c r="D66" s="76" t="s">
        <v>134</v>
      </c>
      <c r="E66" s="74" t="n">
        <v>0.2</v>
      </c>
    </row>
    <row r="67" customFormat="false" ht="15" hidden="false" customHeight="false" outlineLevel="0" collapsed="false">
      <c r="A67" s="66" t="s">
        <v>135</v>
      </c>
      <c r="B67" s="74" t="n">
        <v>0.2</v>
      </c>
      <c r="C67" s="75"/>
      <c r="D67" s="76" t="s">
        <v>135</v>
      </c>
      <c r="E67" s="74" t="n">
        <v>0.2</v>
      </c>
    </row>
    <row r="68" customFormat="false" ht="15" hidden="false" customHeight="false" outlineLevel="0" collapsed="false">
      <c r="A68" s="66" t="s">
        <v>136</v>
      </c>
      <c r="B68" s="74" t="n">
        <v>0.2</v>
      </c>
      <c r="C68" s="75"/>
      <c r="D68" s="76" t="s">
        <v>136</v>
      </c>
      <c r="E68" s="74" t="n">
        <v>0.2</v>
      </c>
    </row>
    <row r="69" customFormat="false" ht="15" hidden="false" customHeight="false" outlineLevel="0" collapsed="false">
      <c r="A69" s="66" t="s">
        <v>137</v>
      </c>
      <c r="B69" s="74" t="n">
        <v>0.2</v>
      </c>
      <c r="C69" s="75"/>
      <c r="D69" s="76" t="s">
        <v>137</v>
      </c>
      <c r="E69" s="74" t="n">
        <v>0.2</v>
      </c>
    </row>
    <row r="70" customFormat="false" ht="15" hidden="false" customHeight="false" outlineLevel="0" collapsed="false">
      <c r="A70" s="66" t="s">
        <v>138</v>
      </c>
      <c r="B70" s="74" t="n">
        <v>0.2</v>
      </c>
      <c r="C70" s="75"/>
      <c r="D70" s="76" t="s">
        <v>138</v>
      </c>
      <c r="E70" s="74" t="n">
        <v>0.2</v>
      </c>
    </row>
    <row r="71" customFormat="false" ht="15" hidden="false" customHeight="false" outlineLevel="0" collapsed="false">
      <c r="A71" s="66" t="s">
        <v>139</v>
      </c>
      <c r="B71" s="74" t="n">
        <v>0.2</v>
      </c>
      <c r="C71" s="75"/>
      <c r="D71" s="76" t="s">
        <v>139</v>
      </c>
      <c r="E71" s="74" t="n">
        <v>0.2</v>
      </c>
    </row>
    <row r="72" customFormat="false" ht="15" hidden="false" customHeight="false" outlineLevel="0" collapsed="false">
      <c r="A72" s="66" t="s">
        <v>140</v>
      </c>
      <c r="B72" s="74" t="n">
        <v>0.2</v>
      </c>
      <c r="C72" s="75"/>
      <c r="D72" s="76" t="s">
        <v>140</v>
      </c>
      <c r="E72" s="74" t="n">
        <v>0.2</v>
      </c>
    </row>
    <row r="73" customFormat="false" ht="15" hidden="false" customHeight="false" outlineLevel="0" collapsed="false">
      <c r="A73" s="66" t="s">
        <v>141</v>
      </c>
      <c r="B73" s="74" t="n">
        <v>0.2</v>
      </c>
      <c r="C73" s="75"/>
      <c r="D73" s="76" t="s">
        <v>141</v>
      </c>
      <c r="E73" s="74" t="n">
        <v>0.2</v>
      </c>
    </row>
    <row r="74" customFormat="false" ht="15" hidden="false" customHeight="false" outlineLevel="0" collapsed="false">
      <c r="A74" s="66" t="s">
        <v>142</v>
      </c>
      <c r="B74" s="74" t="n">
        <v>0.2</v>
      </c>
      <c r="C74" s="75"/>
      <c r="D74" s="76" t="s">
        <v>142</v>
      </c>
      <c r="E74" s="74" t="n">
        <v>0.2</v>
      </c>
    </row>
    <row r="75" customFormat="false" ht="15" hidden="false" customHeight="false" outlineLevel="0" collapsed="false">
      <c r="A75" s="66" t="s">
        <v>143</v>
      </c>
      <c r="B75" s="74" t="n">
        <v>0.2</v>
      </c>
      <c r="C75" s="75"/>
      <c r="D75" s="76" t="s">
        <v>143</v>
      </c>
      <c r="E75" s="74" t="n">
        <v>0.2</v>
      </c>
    </row>
    <row r="76" customFormat="false" ht="15" hidden="false" customHeight="false" outlineLevel="0" collapsed="false">
      <c r="A76" s="66" t="s">
        <v>144</v>
      </c>
      <c r="B76" s="74" t="n">
        <v>0.2</v>
      </c>
      <c r="C76" s="75"/>
      <c r="D76" s="76" t="s">
        <v>144</v>
      </c>
      <c r="E76" s="74" t="n">
        <v>0.2</v>
      </c>
    </row>
    <row r="77" customFormat="false" ht="15" hidden="false" customHeight="false" outlineLevel="0" collapsed="false">
      <c r="A77" s="66" t="s">
        <v>145</v>
      </c>
      <c r="B77" s="74" t="n">
        <v>0.2</v>
      </c>
      <c r="C77" s="75"/>
      <c r="D77" s="76" t="s">
        <v>145</v>
      </c>
      <c r="E77" s="74" t="n">
        <v>0.2</v>
      </c>
    </row>
    <row r="78" customFormat="false" ht="15" hidden="false" customHeight="false" outlineLevel="0" collapsed="false">
      <c r="A78" s="66" t="s">
        <v>146</v>
      </c>
      <c r="B78" s="74" t="n">
        <v>0.2</v>
      </c>
      <c r="C78" s="75"/>
      <c r="D78" s="76" t="s">
        <v>146</v>
      </c>
      <c r="E78" s="74" t="n">
        <v>0.2</v>
      </c>
    </row>
    <row r="79" customFormat="false" ht="15" hidden="false" customHeight="false" outlineLevel="0" collapsed="false">
      <c r="A79" s="66" t="s">
        <v>147</v>
      </c>
      <c r="B79" s="74" t="n">
        <v>0.2</v>
      </c>
      <c r="C79" s="75"/>
      <c r="D79" s="76" t="s">
        <v>147</v>
      </c>
      <c r="E79" s="74" t="n">
        <v>0.2</v>
      </c>
    </row>
    <row r="80" customFormat="false" ht="15" hidden="false" customHeight="false" outlineLevel="0" collapsed="false">
      <c r="A80" s="66" t="s">
        <v>148</v>
      </c>
      <c r="B80" s="74" t="n">
        <v>0.2</v>
      </c>
      <c r="C80" s="75"/>
      <c r="D80" s="76" t="s">
        <v>148</v>
      </c>
      <c r="E80" s="74" t="n">
        <v>0.2</v>
      </c>
    </row>
    <row r="81" customFormat="false" ht="15" hidden="false" customHeight="false" outlineLevel="0" collapsed="false">
      <c r="A81" s="66" t="s">
        <v>149</v>
      </c>
      <c r="B81" s="74" t="n">
        <v>0.2</v>
      </c>
      <c r="C81" s="75"/>
      <c r="D81" s="76" t="s">
        <v>149</v>
      </c>
      <c r="E81" s="74" t="n">
        <v>0.2</v>
      </c>
    </row>
    <row r="82" customFormat="false" ht="15" hidden="false" customHeight="false" outlineLevel="0" collapsed="false">
      <c r="A82" s="66" t="s">
        <v>150</v>
      </c>
      <c r="B82" s="74" t="n">
        <v>0.2</v>
      </c>
      <c r="C82" s="75"/>
      <c r="D82" s="76" t="s">
        <v>150</v>
      </c>
      <c r="E82" s="74" t="n">
        <v>0.2</v>
      </c>
    </row>
    <row r="83" customFormat="false" ht="15" hidden="false" customHeight="false" outlineLevel="0" collapsed="false">
      <c r="A83" s="66" t="s">
        <v>151</v>
      </c>
      <c r="B83" s="74" t="n">
        <v>0.2</v>
      </c>
      <c r="C83" s="75"/>
      <c r="D83" s="76" t="s">
        <v>151</v>
      </c>
      <c r="E83" s="74" t="n">
        <v>0.2</v>
      </c>
    </row>
    <row r="84" customFormat="false" ht="15" hidden="false" customHeight="false" outlineLevel="0" collapsed="false">
      <c r="A84" s="66" t="s">
        <v>152</v>
      </c>
      <c r="B84" s="74" t="n">
        <v>0.2</v>
      </c>
      <c r="C84" s="75"/>
      <c r="D84" s="76" t="s">
        <v>152</v>
      </c>
      <c r="E84" s="74" t="n">
        <v>0.2</v>
      </c>
    </row>
    <row r="85" customFormat="false" ht="15" hidden="false" customHeight="false" outlineLevel="0" collapsed="false">
      <c r="A85" s="66" t="s">
        <v>153</v>
      </c>
      <c r="B85" s="74" t="n">
        <v>0.2</v>
      </c>
      <c r="C85" s="75"/>
      <c r="D85" s="76" t="s">
        <v>153</v>
      </c>
      <c r="E85" s="74" t="n">
        <v>0.2</v>
      </c>
    </row>
    <row r="86" customFormat="false" ht="15" hidden="false" customHeight="false" outlineLevel="0" collapsed="false">
      <c r="A86" s="66" t="s">
        <v>154</v>
      </c>
      <c r="B86" s="74" t="n">
        <v>0.2</v>
      </c>
      <c r="C86" s="75"/>
      <c r="D86" s="76" t="s">
        <v>154</v>
      </c>
      <c r="E86" s="74" t="n">
        <v>0.2</v>
      </c>
    </row>
    <row r="87" customFormat="false" ht="15" hidden="false" customHeight="false" outlineLevel="0" collapsed="false">
      <c r="A87" s="66" t="s">
        <v>155</v>
      </c>
      <c r="B87" s="74" t="n">
        <v>0.2</v>
      </c>
      <c r="C87" s="75"/>
      <c r="D87" s="76" t="s">
        <v>155</v>
      </c>
      <c r="E87" s="74" t="n">
        <v>0.2</v>
      </c>
    </row>
    <row r="88" customFormat="false" ht="15" hidden="false" customHeight="false" outlineLevel="0" collapsed="false">
      <c r="A88" s="66" t="s">
        <v>156</v>
      </c>
      <c r="B88" s="74" t="n">
        <v>0.2</v>
      </c>
      <c r="C88" s="75"/>
      <c r="D88" s="76" t="s">
        <v>156</v>
      </c>
      <c r="E88" s="74" t="n">
        <v>0.2</v>
      </c>
    </row>
    <row r="89" customFormat="false" ht="15" hidden="false" customHeight="false" outlineLevel="0" collapsed="false">
      <c r="A89" s="66" t="s">
        <v>157</v>
      </c>
      <c r="B89" s="74" t="n">
        <v>0.2</v>
      </c>
      <c r="C89" s="75"/>
      <c r="D89" s="76" t="s">
        <v>157</v>
      </c>
      <c r="E89" s="74" t="n">
        <v>0.2</v>
      </c>
    </row>
    <row r="90" customFormat="false" ht="15" hidden="false" customHeight="false" outlineLevel="0" collapsed="false">
      <c r="A90" s="66" t="s">
        <v>158</v>
      </c>
      <c r="B90" s="74" t="n">
        <v>0.2</v>
      </c>
      <c r="C90" s="75"/>
      <c r="D90" s="76" t="s">
        <v>158</v>
      </c>
      <c r="E90" s="74" t="n">
        <v>0.2</v>
      </c>
    </row>
    <row r="91" customFormat="false" ht="15" hidden="false" customHeight="false" outlineLevel="0" collapsed="false">
      <c r="A91" s="66" t="s">
        <v>159</v>
      </c>
      <c r="B91" s="74" t="n">
        <v>0.2</v>
      </c>
      <c r="C91" s="75"/>
      <c r="D91" s="76" t="s">
        <v>159</v>
      </c>
      <c r="E91" s="74" t="n">
        <v>0.2</v>
      </c>
    </row>
    <row r="92" customFormat="false" ht="15" hidden="false" customHeight="false" outlineLevel="0" collapsed="false">
      <c r="A92" s="66" t="s">
        <v>160</v>
      </c>
      <c r="B92" s="74" t="n">
        <v>0.2</v>
      </c>
      <c r="C92" s="75"/>
      <c r="D92" s="76" t="s">
        <v>160</v>
      </c>
      <c r="E92" s="74" t="n">
        <v>0.2</v>
      </c>
    </row>
    <row r="93" customFormat="false" ht="15" hidden="false" customHeight="false" outlineLevel="0" collapsed="false">
      <c r="A93" s="66" t="s">
        <v>161</v>
      </c>
      <c r="B93" s="74" t="n">
        <v>0.2</v>
      </c>
      <c r="C93" s="75"/>
      <c r="D93" s="76" t="s">
        <v>161</v>
      </c>
      <c r="E93" s="74" t="n">
        <v>0.2</v>
      </c>
    </row>
    <row r="94" customFormat="false" ht="15" hidden="false" customHeight="false" outlineLevel="0" collapsed="false">
      <c r="A94" s="66" t="s">
        <v>162</v>
      </c>
      <c r="B94" s="74" t="n">
        <v>0.2</v>
      </c>
      <c r="C94" s="75"/>
      <c r="D94" s="76" t="s">
        <v>162</v>
      </c>
      <c r="E94" s="74" t="n">
        <v>0.2</v>
      </c>
    </row>
    <row r="95" customFormat="false" ht="15" hidden="false" customHeight="false" outlineLevel="0" collapsed="false">
      <c r="A95" s="66" t="s">
        <v>163</v>
      </c>
      <c r="B95" s="74" t="n">
        <v>0.2</v>
      </c>
      <c r="C95" s="75"/>
      <c r="D95" s="76" t="s">
        <v>163</v>
      </c>
      <c r="E95" s="74" t="n">
        <v>0.2</v>
      </c>
    </row>
    <row r="96" customFormat="false" ht="15" hidden="false" customHeight="false" outlineLevel="0" collapsed="false">
      <c r="A96" s="66" t="s">
        <v>164</v>
      </c>
      <c r="B96" s="74" t="n">
        <v>0.2</v>
      </c>
      <c r="C96" s="75"/>
      <c r="D96" s="76" t="s">
        <v>164</v>
      </c>
      <c r="E96" s="74" t="n">
        <v>0.2</v>
      </c>
    </row>
    <row r="97" customFormat="false" ht="15" hidden="false" customHeight="false" outlineLevel="0" collapsed="false">
      <c r="A97" s="66" t="s">
        <v>165</v>
      </c>
      <c r="B97" s="74" t="n">
        <v>0.2</v>
      </c>
      <c r="C97" s="75"/>
      <c r="D97" s="76" t="s">
        <v>165</v>
      </c>
      <c r="E97" s="74" t="n">
        <v>0.2</v>
      </c>
    </row>
    <row r="98" customFormat="false" ht="15" hidden="false" customHeight="false" outlineLevel="0" collapsed="false">
      <c r="A98" s="66" t="s">
        <v>166</v>
      </c>
      <c r="B98" s="74" t="n">
        <v>0.2</v>
      </c>
      <c r="C98" s="75"/>
      <c r="D98" s="76" t="s">
        <v>166</v>
      </c>
      <c r="E98" s="74" t="n">
        <v>0.2</v>
      </c>
    </row>
    <row r="99" customFormat="false" ht="15" hidden="false" customHeight="false" outlineLevel="0" collapsed="false">
      <c r="A99" s="66" t="s">
        <v>167</v>
      </c>
      <c r="B99" s="74" t="n">
        <v>0.2</v>
      </c>
      <c r="C99" s="75"/>
      <c r="D99" s="76" t="s">
        <v>167</v>
      </c>
      <c r="E99" s="74" t="n">
        <v>0.2</v>
      </c>
    </row>
    <row r="100" customFormat="false" ht="15" hidden="false" customHeight="false" outlineLevel="0" collapsed="false">
      <c r="A100" s="66" t="s">
        <v>168</v>
      </c>
      <c r="B100" s="74" t="n">
        <v>0.2</v>
      </c>
      <c r="C100" s="75"/>
      <c r="D100" s="76" t="s">
        <v>168</v>
      </c>
      <c r="E100" s="74" t="n">
        <v>0.2</v>
      </c>
    </row>
    <row r="101" customFormat="false" ht="15" hidden="false" customHeight="false" outlineLevel="0" collapsed="false">
      <c r="A101" s="66" t="s">
        <v>169</v>
      </c>
      <c r="B101" s="74" t="n">
        <v>0.2</v>
      </c>
      <c r="C101" s="75"/>
      <c r="D101" s="76" t="s">
        <v>169</v>
      </c>
      <c r="E101" s="74" t="n">
        <v>0.2</v>
      </c>
    </row>
    <row r="102" customFormat="false" ht="15" hidden="false" customHeight="false" outlineLevel="0" collapsed="false">
      <c r="A102" s="66" t="s">
        <v>170</v>
      </c>
      <c r="B102" s="74" t="n">
        <v>0.2</v>
      </c>
      <c r="C102" s="75"/>
      <c r="D102" s="76" t="s">
        <v>170</v>
      </c>
      <c r="E102" s="74" t="n">
        <v>0.2</v>
      </c>
    </row>
    <row r="103" customFormat="false" ht="15" hidden="false" customHeight="false" outlineLevel="0" collapsed="false">
      <c r="A103" s="66" t="s">
        <v>171</v>
      </c>
      <c r="B103" s="74" t="n">
        <v>0.2</v>
      </c>
      <c r="C103" s="75"/>
      <c r="D103" s="76" t="s">
        <v>171</v>
      </c>
      <c r="E103" s="74" t="n">
        <v>0.2</v>
      </c>
    </row>
    <row r="104" customFormat="false" ht="15" hidden="false" customHeight="false" outlineLevel="0" collapsed="false">
      <c r="A104" s="66" t="s">
        <v>172</v>
      </c>
      <c r="B104" s="74" t="n">
        <v>0.2</v>
      </c>
      <c r="C104" s="75"/>
      <c r="D104" s="76" t="s">
        <v>172</v>
      </c>
      <c r="E104" s="74" t="n">
        <v>0.2</v>
      </c>
    </row>
    <row r="105" customFormat="false" ht="15" hidden="false" customHeight="false" outlineLevel="0" collapsed="false">
      <c r="A105" s="66" t="s">
        <v>173</v>
      </c>
      <c r="B105" s="74" t="n">
        <v>0.2</v>
      </c>
      <c r="C105" s="75"/>
      <c r="D105" s="76" t="s">
        <v>173</v>
      </c>
      <c r="E105" s="74" t="n">
        <v>0.2</v>
      </c>
    </row>
    <row r="106" customFormat="false" ht="15" hidden="false" customHeight="false" outlineLevel="0" collapsed="false">
      <c r="A106" s="66" t="s">
        <v>174</v>
      </c>
      <c r="B106" s="74" t="n">
        <v>0.2</v>
      </c>
      <c r="C106" s="75"/>
      <c r="D106" s="76" t="s">
        <v>174</v>
      </c>
      <c r="E106" s="74" t="n">
        <v>0.2</v>
      </c>
    </row>
    <row r="107" customFormat="false" ht="15" hidden="false" customHeight="false" outlineLevel="0" collapsed="false">
      <c r="A107" s="66" t="s">
        <v>175</v>
      </c>
      <c r="B107" s="74" t="n">
        <v>0.2</v>
      </c>
      <c r="C107" s="75"/>
      <c r="D107" s="76" t="s">
        <v>175</v>
      </c>
      <c r="E107" s="74" t="n">
        <v>0.2</v>
      </c>
    </row>
    <row r="108" customFormat="false" ht="15" hidden="false" customHeight="false" outlineLevel="0" collapsed="false">
      <c r="A108" s="66" t="s">
        <v>176</v>
      </c>
      <c r="B108" s="74" t="n">
        <v>0.2</v>
      </c>
      <c r="C108" s="75"/>
      <c r="D108" s="76" t="s">
        <v>176</v>
      </c>
      <c r="E108" s="74" t="n">
        <v>0.2</v>
      </c>
    </row>
    <row r="109" customFormat="false" ht="15" hidden="false" customHeight="false" outlineLevel="0" collapsed="false">
      <c r="A109" s="66" t="s">
        <v>177</v>
      </c>
      <c r="B109" s="74" t="n">
        <v>0.2</v>
      </c>
      <c r="C109" s="75"/>
      <c r="D109" s="76" t="s">
        <v>177</v>
      </c>
      <c r="E109" s="74" t="n">
        <v>0.2</v>
      </c>
    </row>
    <row r="110" customFormat="false" ht="15" hidden="false" customHeight="false" outlineLevel="0" collapsed="false">
      <c r="A110" s="66" t="s">
        <v>178</v>
      </c>
      <c r="B110" s="74" t="n">
        <v>0.2</v>
      </c>
      <c r="C110" s="75"/>
      <c r="D110" s="76" t="s">
        <v>178</v>
      </c>
      <c r="E110" s="74" t="n">
        <v>0.2</v>
      </c>
    </row>
    <row r="111" customFormat="false" ht="15" hidden="false" customHeight="false" outlineLevel="0" collapsed="false">
      <c r="A111" s="66" t="s">
        <v>179</v>
      </c>
      <c r="B111" s="74" t="n">
        <v>0.2</v>
      </c>
      <c r="C111" s="75"/>
      <c r="D111" s="76" t="s">
        <v>179</v>
      </c>
      <c r="E111" s="74" t="n">
        <v>0.2</v>
      </c>
    </row>
    <row r="112" customFormat="false" ht="15" hidden="false" customHeight="false" outlineLevel="0" collapsed="false">
      <c r="A112" s="77" t="s">
        <v>180</v>
      </c>
      <c r="B112" s="78" t="n">
        <v>0.1</v>
      </c>
      <c r="C112" s="79"/>
      <c r="D112" s="77" t="s">
        <v>180</v>
      </c>
      <c r="E112" s="78" t="n">
        <v>0.1</v>
      </c>
      <c r="F112" s="80" t="s">
        <v>181</v>
      </c>
    </row>
    <row r="113" customFormat="false" ht="15" hidden="false" customHeight="false" outlineLevel="0" collapsed="false">
      <c r="A113" s="77" t="s">
        <v>53</v>
      </c>
      <c r="B113" s="78" t="n">
        <v>0.12</v>
      </c>
      <c r="C113" s="79"/>
      <c r="D113" s="77" t="s">
        <v>53</v>
      </c>
      <c r="E113" s="78" t="n">
        <v>0.12</v>
      </c>
      <c r="F113" s="80" t="s">
        <v>181</v>
      </c>
    </row>
    <row r="114" customFormat="false" ht="15" hidden="false" customHeight="false" outlineLevel="0" collapsed="false">
      <c r="A114" s="77" t="s">
        <v>70</v>
      </c>
      <c r="B114" s="78" t="n">
        <v>0.15</v>
      </c>
      <c r="C114" s="79"/>
      <c r="D114" s="77" t="s">
        <v>70</v>
      </c>
      <c r="E114" s="78" t="n">
        <v>0.15</v>
      </c>
      <c r="F114" s="80" t="s">
        <v>181</v>
      </c>
    </row>
    <row r="116" customFormat="false" ht="15" hidden="false" customHeight="false" outlineLevel="0" collapsed="false">
      <c r="B116" s="66"/>
      <c r="E116" s="66"/>
    </row>
    <row r="117" customFormat="false" ht="15" hidden="false" customHeight="false" outlineLevel="0" collapsed="false">
      <c r="B117" s="66"/>
      <c r="E117" s="66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dcterms:modified xsi:type="dcterms:W3CDTF">2020-06-04T15:57:37Z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